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/>
  <mc:AlternateContent xmlns:mc="http://schemas.openxmlformats.org/markup-compatibility/2006">
    <mc:Choice Requires="x15">
      <x15ac:absPath xmlns:x15ac="http://schemas.microsoft.com/office/spreadsheetml/2010/11/ac" url="C:\Users\Demis\Google Drive\_Τα Έγγραφά μου\Διευθυντής-Υποδιευθυντής\"/>
    </mc:Choice>
  </mc:AlternateContent>
  <bookViews>
    <workbookView showHorizontalScroll="0" showSheetTabs="0" xWindow="0" yWindow="0" windowWidth="19440" windowHeight="7755"/>
  </bookViews>
  <sheets>
    <sheet name="Μόρια Δντών Δ-θμιας" sheetId="1" r:id="rId1"/>
  </sheets>
  <definedNames>
    <definedName name="ΥΠΟΛΟΓΙΣΜΟΣ_ΜΟΡΙΩΝ_ΕΠΙΛΟΓΗΣ_ΔΙΕΥΘΥΝΤΩΝ">'Μόρια Δντών Δ-θμιας'!$B$2:$K$44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J26" i="1" l="1"/>
  <c r="F8" i="1" l="1"/>
  <c r="J30" i="1"/>
  <c r="J27" i="1"/>
  <c r="G27" i="1"/>
  <c r="G30" i="1"/>
  <c r="H17" i="1"/>
  <c r="F17" i="1"/>
  <c r="F15" i="1"/>
  <c r="G41" i="1" l="1"/>
  <c r="E41" i="1"/>
  <c r="H31" i="1" l="1"/>
  <c r="E31" i="1"/>
  <c r="F13" i="1"/>
  <c r="F14" i="1"/>
  <c r="H14" i="1"/>
  <c r="H13" i="1"/>
  <c r="F12" i="1"/>
  <c r="F11" i="1"/>
  <c r="H11" i="1"/>
  <c r="H12" i="1"/>
  <c r="H15" i="1"/>
  <c r="H10" i="1"/>
  <c r="F10" i="1"/>
  <c r="H8" i="1" l="1"/>
  <c r="G19" i="1" s="1"/>
  <c r="G40" i="1" s="1"/>
  <c r="G42" i="1" s="1"/>
  <c r="E19" i="1"/>
  <c r="E40" i="1" s="1"/>
  <c r="E42" i="1" s="1"/>
</calcChain>
</file>

<file path=xl/sharedStrings.xml><?xml version="1.0" encoding="utf-8"?>
<sst xmlns="http://schemas.openxmlformats.org/spreadsheetml/2006/main" count="52" uniqueCount="39">
  <si>
    <t>Προσόν</t>
  </si>
  <si>
    <t>Διδακτορικό</t>
  </si>
  <si>
    <t>Μεταπτυχιακό</t>
  </si>
  <si>
    <t>Πτυχίο Παιδαγωγικής Ακαδημίας ή Σχολής Νηπιαγωγών</t>
  </si>
  <si>
    <t>Π.Δ.Ε, Σ.Σ., ΔΠΕ, Γραφείο Εκπαίδευσης, ΚΕΔΔΥ, Διευθυντή Σχολείου, ΚΠΕ</t>
  </si>
  <si>
    <t>Νόμος 2015</t>
  </si>
  <si>
    <t>Νόμος 2017</t>
  </si>
  <si>
    <t>Διαδικασία</t>
  </si>
  <si>
    <t>Μόρια</t>
  </si>
  <si>
    <t>Ναι</t>
  </si>
  <si>
    <t>Όχι</t>
  </si>
  <si>
    <t>Επιλογή</t>
  </si>
  <si>
    <t>ΜΕΓΙΣΤΟ ΙΔΑΝΙΚΟ ΑΘΡΟΙΣΜΑ</t>
  </si>
  <si>
    <t>ΠΟΣΟΣΤΟ ΕΠΙ ΤΟΥ ΙΔΑΝΙΚΟΥ</t>
  </si>
  <si>
    <t>Έτη</t>
  </si>
  <si>
    <t>Τρίμηνα</t>
  </si>
  <si>
    <t>Σύνολο (max=14 για το 2015 &amp; 13 για το 2017)</t>
  </si>
  <si>
    <t>Σύνολο (max=9 για το 2015 &amp; 10 για το 2017)</t>
  </si>
  <si>
    <t xml:space="preserve"> ΑΘΡΟΙΣΜΑ ΥΠΟΨΗΦΙΟΥ</t>
  </si>
  <si>
    <t>Μυστική Ψηφοφορία Συλλόγου Διδασκόντων (max=12)</t>
  </si>
  <si>
    <t>Συνέντευξη από τα οικεία διευρυμένα  ΠΥΣΔΕ (max=8)</t>
  </si>
  <si>
    <r>
      <t xml:space="preserve">(Συμπληρώστε </t>
    </r>
    <r>
      <rPr>
        <i/>
        <u/>
        <sz val="13"/>
        <color rgb="FFFF0000"/>
        <rFont val="Calibri"/>
        <family val="2"/>
        <charset val="161"/>
        <scheme val="minor"/>
      </rPr>
      <t>μόνο</t>
    </r>
    <r>
      <rPr>
        <i/>
        <sz val="13"/>
        <color rgb="FFFF0000"/>
        <rFont val="Calibri"/>
        <family val="2"/>
        <charset val="161"/>
        <scheme val="minor"/>
      </rPr>
      <t xml:space="preserve"> στα λευκά κελιά)</t>
    </r>
  </si>
  <si>
    <r>
      <t>2</t>
    </r>
    <r>
      <rPr>
        <b/>
        <vertAlign val="superscript"/>
        <sz val="11"/>
        <color theme="1"/>
        <rFont val="Calibri"/>
        <family val="2"/>
        <charset val="161"/>
        <scheme val="minor"/>
      </rPr>
      <t>ο</t>
    </r>
    <r>
      <rPr>
        <b/>
        <sz val="11"/>
        <color theme="1"/>
        <rFont val="Calibri"/>
        <family val="2"/>
        <charset val="161"/>
        <scheme val="minor"/>
      </rPr>
      <t xml:space="preserve"> Πτυχίο</t>
    </r>
  </si>
  <si>
    <t>1η Ετήσια Επιμόρφωση Σ.Ε.Λ.Μ.Ε., Σ.Ε.Λ.Δ.Ε., Α.Σ.ΠΑΙ.Τ.Ε.,  Σ.Ε.Λ.Ε.Τ.Ε., ΠΑ.Κ.Ε.</t>
  </si>
  <si>
    <t>2η Ετήσια Επιμόρφωση Σ.Ε.Λ.Μ.Ε., Σ.Ε.Λ.Δ.Ε., Α.Σ.ΠΑΙ.Τ.Ε.,  Σ.Ε.Λ.Ε.Τ.Ε., ΠΑ.Κ.Ε.</t>
  </si>
  <si>
    <r>
      <t>Πιστοποιημένη Γνώση 1</t>
    </r>
    <r>
      <rPr>
        <b/>
        <vertAlign val="superscript"/>
        <sz val="11"/>
        <color theme="1"/>
        <rFont val="Calibri"/>
        <family val="2"/>
        <charset val="161"/>
        <scheme val="minor"/>
      </rPr>
      <t>ης</t>
    </r>
    <r>
      <rPr>
        <b/>
        <sz val="11"/>
        <color theme="1"/>
        <rFont val="Calibri"/>
        <family val="2"/>
        <charset val="161"/>
        <scheme val="minor"/>
      </rPr>
      <t xml:space="preserve"> Ξένης Γλώσσας Γ1 ή Γ2</t>
    </r>
  </si>
  <si>
    <r>
      <t>Πιστοποιημένη Γνώση 1</t>
    </r>
    <r>
      <rPr>
        <b/>
        <vertAlign val="superscript"/>
        <sz val="11"/>
        <color theme="1"/>
        <rFont val="Calibri"/>
        <family val="2"/>
        <charset val="161"/>
        <scheme val="minor"/>
      </rPr>
      <t>ης</t>
    </r>
    <r>
      <rPr>
        <b/>
        <sz val="11"/>
        <color theme="1"/>
        <rFont val="Calibri"/>
        <family val="2"/>
        <charset val="161"/>
        <scheme val="minor"/>
      </rPr>
      <t xml:space="preserve"> Ξένης Γλώσσας Β2</t>
    </r>
  </si>
  <si>
    <r>
      <t>Πιστοποιημένη Γνώση 2</t>
    </r>
    <r>
      <rPr>
        <b/>
        <vertAlign val="superscript"/>
        <sz val="11"/>
        <color theme="1"/>
        <rFont val="Calibri"/>
        <family val="2"/>
        <charset val="161"/>
        <scheme val="minor"/>
      </rPr>
      <t>ης</t>
    </r>
    <r>
      <rPr>
        <b/>
        <sz val="11"/>
        <color theme="1"/>
        <rFont val="Calibri"/>
        <family val="2"/>
        <charset val="161"/>
        <scheme val="minor"/>
      </rPr>
      <t xml:space="preserve"> Ξένης Γλώσσας Β2</t>
    </r>
  </si>
  <si>
    <r>
      <t>Πιστοποιημένη Γνώση 2</t>
    </r>
    <r>
      <rPr>
        <b/>
        <vertAlign val="superscript"/>
        <sz val="11"/>
        <color theme="1"/>
        <rFont val="Calibri"/>
        <family val="2"/>
        <charset val="161"/>
        <scheme val="minor"/>
      </rPr>
      <t>ης</t>
    </r>
    <r>
      <rPr>
        <b/>
        <sz val="11"/>
        <color theme="1"/>
        <rFont val="Calibri"/>
        <family val="2"/>
        <charset val="161"/>
        <scheme val="minor"/>
      </rPr>
      <t xml:space="preserve"> Ξένης Γλώσσας Γ1 ή Γ2</t>
    </r>
  </si>
  <si>
    <t>Αναγνωρισμένη Διδακτική Υπηρεσία</t>
  </si>
  <si>
    <t xml:space="preserve">Υπευθύνου  Π.Ε., ή Α.Υ ή ΠΟ.Θ. </t>
  </si>
  <si>
    <t>ΠΥΣΠΕ, ΑΠΥΣΠΕ</t>
  </si>
  <si>
    <t xml:space="preserve">Προϊσταμένου Σχολείου, Τμήματος ΕΚΠ.ΘΕ., Υποδ/ντής Σχολείου,Σ.Ε.Κ. ή Ε.Κ., Υπευθύνου  Σ.Ε.Κ. ή Ε.Κ. </t>
  </si>
  <si>
    <r>
      <t>Επιμόρφωση Τ.Π.Ε. 1</t>
    </r>
    <r>
      <rPr>
        <b/>
        <vertAlign val="superscript"/>
        <sz val="11"/>
        <color theme="1"/>
        <rFont val="Calibri"/>
        <family val="2"/>
        <charset val="161"/>
        <scheme val="minor"/>
      </rPr>
      <t>ου</t>
    </r>
    <r>
      <rPr>
        <b/>
        <sz val="11"/>
        <color theme="1"/>
        <rFont val="Calibri"/>
        <family val="2"/>
        <charset val="161"/>
        <scheme val="minor"/>
      </rPr>
      <t xml:space="preserve"> Επιπέδου</t>
    </r>
  </si>
  <si>
    <t>(μετά το Φ.Ε.Κ. διορισμού)</t>
  </si>
  <si>
    <t>ΠΙΝΑΚΑΣ Α: Επιστημονική – παιδαγωγική συγκρότηση και κατάρτιση</t>
  </si>
  <si>
    <t>ΠΙΝΑΚΑΣ Β: Υπηρεσιακή κατάσταση- καθοδηγητική και διοικητική εμπειρία</t>
  </si>
  <si>
    <t>ΠΙΝΑΚΑΣ Γ: Σύλλογος Διδασκόντων (2015) - Συνέντευξη (2017)</t>
  </si>
  <si>
    <t>ΥΠΟΛΟΓΙΣΜΟΣ ΜΟΡΙΩΝ ΕΠΙΛΟΓΗΣ ΔΙΕΥΘΥΝΤΩΝ ΣΧΟΛΙΚΩΝ ΜΟΝΑΔΩΝ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</si>
</sst>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vertAlign val="superscript"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b/>
      <sz val="13"/>
      <color rgb="FFFF0000"/>
      <name val="Calibri"/>
      <family val="2"/>
      <charset val="161"/>
      <scheme val="minor"/>
    </font>
    <font>
      <sz val="13"/>
      <color theme="1"/>
      <name val="Calibri"/>
      <family val="2"/>
      <charset val="161"/>
      <scheme val="minor"/>
    </font>
    <font>
      <i/>
      <sz val="13"/>
      <color rgb="FFFF0000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b/>
      <sz val="16"/>
      <color rgb="FFFF0000"/>
      <name val="Calibri"/>
      <family val="2"/>
      <charset val="161"/>
      <scheme val="minor"/>
    </font>
    <font>
      <sz val="14"/>
      <color rgb="FFFF0000"/>
      <name val="Calibri"/>
      <family val="2"/>
      <charset val="161"/>
      <scheme val="minor"/>
    </font>
    <font>
      <i/>
      <u/>
      <sz val="13"/>
      <color rgb="FFFF0000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thick">
        <color rgb="FF0020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2060"/>
      </right>
      <top style="thin">
        <color indexed="64"/>
      </top>
      <bottom style="thin">
        <color indexed="64"/>
      </bottom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9">
    <xf numFmtId="0" fontId="0" fillId="0" borderId="0" xfId="0"/>
    <xf numFmtId="0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5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7" borderId="1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</xf>
    <xf numFmtId="0" fontId="0" fillId="7" borderId="4" xfId="0" applyFont="1" applyFill="1" applyBorder="1" applyAlignment="1" applyProtection="1">
      <alignment horizontal="center" vertical="center"/>
    </xf>
    <xf numFmtId="0" fontId="0" fillId="2" borderId="0" xfId="0" applyFont="1" applyFill="1"/>
    <xf numFmtId="0" fontId="6" fillId="2" borderId="0" xfId="0" applyFont="1" applyFill="1"/>
    <xf numFmtId="0" fontId="0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  <xf numFmtId="0" fontId="7" fillId="9" borderId="16" xfId="0" applyFont="1" applyFill="1" applyBorder="1" applyAlignment="1">
      <alignment horizontal="center"/>
    </xf>
    <xf numFmtId="0" fontId="7" fillId="9" borderId="0" xfId="0" applyFont="1" applyFill="1" applyBorder="1" applyAlignment="1">
      <alignment horizontal="center"/>
    </xf>
    <xf numFmtId="0" fontId="0" fillId="9" borderId="17" xfId="0" applyFont="1" applyFill="1" applyBorder="1"/>
    <xf numFmtId="0" fontId="4" fillId="9" borderId="16" xfId="0" applyFont="1" applyFill="1" applyBorder="1" applyAlignment="1">
      <alignment vertical="center"/>
    </xf>
    <xf numFmtId="0" fontId="6" fillId="9" borderId="0" xfId="0" applyFont="1" applyFill="1" applyBorder="1"/>
    <xf numFmtId="0" fontId="6" fillId="9" borderId="17" xfId="0" applyFont="1" applyFill="1" applyBorder="1"/>
    <xf numFmtId="0" fontId="0" fillId="9" borderId="0" xfId="0" applyFont="1" applyFill="1" applyBorder="1"/>
    <xf numFmtId="0" fontId="0" fillId="9" borderId="0" xfId="0" applyFont="1" applyFill="1" applyBorder="1" applyProtection="1"/>
    <xf numFmtId="0" fontId="0" fillId="9" borderId="17" xfId="0" applyFont="1" applyFill="1" applyBorder="1" applyProtection="1"/>
    <xf numFmtId="0" fontId="0" fillId="9" borderId="0" xfId="0" applyFont="1" applyFill="1"/>
    <xf numFmtId="0" fontId="0" fillId="9" borderId="16" xfId="0" applyFont="1" applyFill="1" applyBorder="1"/>
    <xf numFmtId="0" fontId="0" fillId="9" borderId="16" xfId="0" applyFont="1" applyFill="1" applyBorder="1" applyProtection="1"/>
    <xf numFmtId="0" fontId="5" fillId="9" borderId="0" xfId="0" applyFont="1" applyFill="1" applyBorder="1" applyAlignment="1" applyProtection="1">
      <alignment horizontal="center" vertical="center" wrapText="1"/>
    </xf>
    <xf numFmtId="0" fontId="5" fillId="9" borderId="0" xfId="0" applyFont="1" applyFill="1" applyBorder="1" applyAlignment="1" applyProtection="1">
      <alignment horizontal="center" vertical="center"/>
    </xf>
    <xf numFmtId="0" fontId="6" fillId="9" borderId="0" xfId="0" applyFont="1" applyFill="1"/>
    <xf numFmtId="0" fontId="4" fillId="9" borderId="16" xfId="0" applyFont="1" applyFill="1" applyBorder="1" applyAlignment="1" applyProtection="1">
      <alignment vertical="center"/>
    </xf>
    <xf numFmtId="0" fontId="6" fillId="9" borderId="0" xfId="0" applyFont="1" applyFill="1" applyBorder="1" applyProtection="1"/>
    <xf numFmtId="0" fontId="6" fillId="9" borderId="17" xfId="0" applyFont="1" applyFill="1" applyBorder="1" applyProtection="1"/>
    <xf numFmtId="0" fontId="1" fillId="9" borderId="16" xfId="0" applyFont="1" applyFill="1" applyBorder="1" applyAlignment="1" applyProtection="1">
      <alignment vertical="center"/>
    </xf>
    <xf numFmtId="0" fontId="0" fillId="9" borderId="20" xfId="0" applyFont="1" applyFill="1" applyBorder="1" applyProtection="1"/>
    <xf numFmtId="0" fontId="0" fillId="9" borderId="21" xfId="0" applyFont="1" applyFill="1" applyBorder="1" applyProtection="1"/>
    <xf numFmtId="0" fontId="0" fillId="9" borderId="22" xfId="0" applyFont="1" applyFill="1" applyBorder="1" applyProtection="1"/>
    <xf numFmtId="0" fontId="0" fillId="9" borderId="0" xfId="0" applyFont="1" applyFill="1" applyBorder="1" applyProtection="1">
      <protection hidden="1"/>
    </xf>
    <xf numFmtId="0" fontId="9" fillId="0" borderId="1" xfId="0" applyFont="1" applyBorder="1" applyAlignment="1" applyProtection="1">
      <alignment horizontal="center" vertical="center"/>
      <protection locked="0"/>
    </xf>
    <xf numFmtId="0" fontId="11" fillId="7" borderId="1" xfId="0" applyNumberFormat="1" applyFont="1" applyFill="1" applyBorder="1" applyAlignment="1" applyProtection="1">
      <alignment horizontal="center" vertical="center"/>
      <protection hidden="1"/>
    </xf>
    <xf numFmtId="0" fontId="11" fillId="7" borderId="5" xfId="0" applyNumberFormat="1" applyFont="1" applyFill="1" applyBorder="1" applyAlignment="1" applyProtection="1">
      <alignment horizontal="center" vertical="center"/>
      <protection hidden="1"/>
    </xf>
    <xf numFmtId="0" fontId="9" fillId="7" borderId="1" xfId="0" applyFont="1" applyFill="1" applyBorder="1" applyAlignment="1" applyProtection="1">
      <alignment horizontal="center" vertical="center"/>
      <protection hidden="1"/>
    </xf>
    <xf numFmtId="0" fontId="7" fillId="9" borderId="0" xfId="0" applyFont="1" applyFill="1" applyBorder="1" applyAlignment="1">
      <alignment horizontal="center"/>
    </xf>
    <xf numFmtId="0" fontId="8" fillId="4" borderId="2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</xf>
    <xf numFmtId="0" fontId="9" fillId="7" borderId="5" xfId="0" applyFont="1" applyFill="1" applyBorder="1" applyAlignment="1" applyProtection="1">
      <alignment horizontal="center" vertical="center"/>
      <protection hidden="1"/>
    </xf>
    <xf numFmtId="0" fontId="9" fillId="7" borderId="4" xfId="0" applyFont="1" applyFill="1" applyBorder="1" applyAlignment="1" applyProtection="1">
      <alignment horizontal="center" vertical="center"/>
      <protection hidden="1"/>
    </xf>
    <xf numFmtId="0" fontId="11" fillId="7" borderId="5" xfId="0" applyNumberFormat="1" applyFont="1" applyFill="1" applyBorder="1" applyAlignment="1" applyProtection="1">
      <alignment horizontal="center" vertical="center"/>
      <protection hidden="1"/>
    </xf>
    <xf numFmtId="0" fontId="11" fillId="7" borderId="6" xfId="0" applyNumberFormat="1" applyFont="1" applyFill="1" applyBorder="1" applyAlignment="1" applyProtection="1">
      <alignment horizontal="center" vertical="center"/>
      <protection hidden="1"/>
    </xf>
    <xf numFmtId="0" fontId="11" fillId="7" borderId="4" xfId="0" applyNumberFormat="1" applyFont="1" applyFill="1" applyBorder="1" applyAlignment="1" applyProtection="1">
      <alignment horizontal="center" vertical="center"/>
      <protection hidden="1"/>
    </xf>
    <xf numFmtId="0" fontId="0" fillId="8" borderId="18" xfId="0" applyFont="1" applyFill="1" applyBorder="1" applyAlignment="1" applyProtection="1">
      <alignment horizontal="center"/>
    </xf>
    <xf numFmtId="0" fontId="0" fillId="8" borderId="1" xfId="0" applyFont="1" applyFill="1" applyBorder="1" applyAlignment="1" applyProtection="1">
      <alignment horizontal="center"/>
    </xf>
    <xf numFmtId="0" fontId="0" fillId="8" borderId="19" xfId="0" applyFont="1" applyFill="1" applyBorder="1" applyAlignment="1" applyProtection="1">
      <alignment horizontal="center"/>
    </xf>
    <xf numFmtId="0" fontId="8" fillId="4" borderId="7" xfId="0" applyFont="1" applyFill="1" applyBorder="1" applyAlignment="1" applyProtection="1">
      <alignment horizontal="center" vertical="center"/>
    </xf>
    <xf numFmtId="0" fontId="9" fillId="7" borderId="6" xfId="0" applyFont="1" applyFill="1" applyBorder="1" applyAlignment="1" applyProtection="1">
      <alignment horizontal="center" vertical="center"/>
      <protection hidden="1"/>
    </xf>
    <xf numFmtId="10" fontId="4" fillId="6" borderId="2" xfId="1" applyNumberFormat="1" applyFont="1" applyFill="1" applyBorder="1" applyAlignment="1" applyProtection="1">
      <alignment horizontal="center" vertical="center"/>
      <protection hidden="1"/>
    </xf>
    <xf numFmtId="10" fontId="4" fillId="6" borderId="3" xfId="1" applyNumberFormat="1" applyFont="1" applyFill="1" applyBorder="1" applyAlignment="1" applyProtection="1">
      <alignment horizontal="center" vertical="center"/>
      <protection hidden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10" borderId="13" xfId="0" applyFont="1" applyFill="1" applyBorder="1" applyAlignment="1">
      <alignment horizontal="center"/>
    </xf>
    <xf numFmtId="0" fontId="10" fillId="10" borderId="14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7" fillId="9" borderId="16" xfId="0" applyFont="1" applyFill="1" applyBorder="1" applyAlignment="1">
      <alignment horizontal="center"/>
    </xf>
    <xf numFmtId="0" fontId="7" fillId="9" borderId="0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9" fillId="5" borderId="9" xfId="0" applyNumberFormat="1" applyFont="1" applyFill="1" applyBorder="1" applyAlignment="1" applyProtection="1">
      <alignment horizontal="center" vertical="center"/>
      <protection hidden="1"/>
    </xf>
    <xf numFmtId="0" fontId="9" fillId="5" borderId="12" xfId="0" applyNumberFormat="1" applyFont="1" applyFill="1" applyBorder="1" applyAlignment="1" applyProtection="1">
      <alignment horizontal="center" vertical="center"/>
      <protection hidden="1"/>
    </xf>
    <xf numFmtId="0" fontId="9" fillId="5" borderId="10" xfId="0" applyNumberFormat="1" applyFont="1" applyFill="1" applyBorder="1" applyAlignment="1" applyProtection="1">
      <alignment horizontal="center" vertical="center"/>
      <protection hidden="1"/>
    </xf>
    <xf numFmtId="0" fontId="9" fillId="5" borderId="9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/>
      <protection hidden="1"/>
    </xf>
    <xf numFmtId="0" fontId="9" fillId="5" borderId="11" xfId="0" applyFont="1" applyFill="1" applyBorder="1" applyAlignment="1" applyProtection="1">
      <alignment horizontal="center" vertical="center"/>
      <protection hidden="1"/>
    </xf>
    <xf numFmtId="0" fontId="9" fillId="5" borderId="10" xfId="0" applyFont="1" applyFill="1" applyBorder="1" applyAlignment="1" applyProtection="1">
      <alignment horizontal="center" vertical="center"/>
      <protection hidden="1"/>
    </xf>
    <xf numFmtId="0" fontId="4" fillId="9" borderId="0" xfId="0" applyFont="1" applyFill="1" applyBorder="1" applyAlignment="1">
      <alignment vertical="center"/>
    </xf>
    <xf numFmtId="0" fontId="0" fillId="8" borderId="3" xfId="0" applyFont="1" applyFill="1" applyBorder="1" applyAlignment="1" applyProtection="1">
      <alignment horizontal="center"/>
    </xf>
    <xf numFmtId="0" fontId="4" fillId="9" borderId="0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5" fillId="5" borderId="8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5" fillId="5" borderId="23" xfId="0" applyFont="1" applyFill="1" applyBorder="1" applyAlignment="1" applyProtection="1">
      <alignment horizontal="center" vertical="center" wrapText="1"/>
    </xf>
    <xf numFmtId="0" fontId="5" fillId="5" borderId="24" xfId="0" applyFont="1" applyFill="1" applyBorder="1" applyAlignment="1" applyProtection="1">
      <alignment horizontal="center" vertical="center" wrapText="1"/>
    </xf>
    <xf numFmtId="0" fontId="5" fillId="5" borderId="10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textRotation="90" wrapText="1"/>
    </xf>
    <xf numFmtId="0" fontId="1" fillId="3" borderId="6" xfId="0" applyFont="1" applyFill="1" applyBorder="1" applyAlignment="1" applyProtection="1">
      <alignment horizontal="center" vertical="center" textRotation="90" wrapText="1"/>
    </xf>
    <xf numFmtId="0" fontId="1" fillId="3" borderId="25" xfId="0" applyFont="1" applyFill="1" applyBorder="1" applyAlignment="1" applyProtection="1">
      <alignment horizontal="center" vertical="center" textRotation="90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4" fillId="6" borderId="4" xfId="0" applyFont="1" applyFill="1" applyBorder="1" applyAlignment="1" applyProtection="1">
      <alignment horizontal="center" vertical="center" wrapText="1"/>
    </xf>
    <xf numFmtId="0" fontId="4" fillId="6" borderId="26" xfId="0" applyFont="1" applyFill="1" applyBorder="1" applyAlignment="1" applyProtection="1">
      <alignment horizontal="center" vertical="center"/>
      <protection hidden="1"/>
    </xf>
    <xf numFmtId="0" fontId="4" fillId="6" borderId="27" xfId="0" applyFont="1" applyFill="1" applyBorder="1" applyAlignment="1" applyProtection="1">
      <alignment horizontal="center" vertical="center"/>
      <protection hidden="1"/>
    </xf>
    <xf numFmtId="0" fontId="10" fillId="5" borderId="8" xfId="0" applyFont="1" applyFill="1" applyBorder="1" applyAlignment="1" applyProtection="1">
      <alignment horizontal="center" vertical="center" wrapText="1"/>
    </xf>
    <xf numFmtId="0" fontId="10" fillId="5" borderId="23" xfId="0" applyFont="1" applyFill="1" applyBorder="1" applyAlignment="1" applyProtection="1">
      <alignment horizontal="center" vertical="center" wrapText="1"/>
    </xf>
    <xf numFmtId="0" fontId="10" fillId="5" borderId="23" xfId="0" applyFont="1" applyFill="1" applyBorder="1" applyAlignment="1" applyProtection="1">
      <alignment horizontal="center" vertical="center"/>
      <protection hidden="1"/>
    </xf>
    <xf numFmtId="0" fontId="10" fillId="5" borderId="28" xfId="0" applyFont="1" applyFill="1" applyBorder="1" applyAlignment="1" applyProtection="1">
      <alignment horizontal="center" vertical="center"/>
      <protection hidden="1"/>
    </xf>
  </cellXfs>
  <cellStyles count="2">
    <cellStyle name="Κανονικό" xfId="0" builtinId="0"/>
    <cellStyle name="Ποσοστό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530680</xdr:colOff>
      <xdr:row>40</xdr:row>
      <xdr:rowOff>282497</xdr:rowOff>
    </xdr:from>
    <xdr:to>
      <xdr:col>8</xdr:col>
      <xdr:colOff>639537</xdr:colOff>
      <xdr:row>41</xdr:row>
      <xdr:rowOff>281666</xdr:rowOff>
    </xdr:to>
    <xdr:pic>
      <xdr:nvPicPr>
        <xdr:cNvPr id="4" name="Εικόνα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510895">
          <a:off x="7279823" y="13114033"/>
          <a:ext cx="884464" cy="434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1:K44"/>
  <sheetViews>
    <sheetView showGridLines="0" showRowColHeaders="0" showZeros="0" tabSelected="1" showOutlineSymbols="0" zoomScale="70" zoomScaleNormal="70" workbookViewId="0">
      <selection activeCell="B2" sqref="B2:K2"/>
    </sheetView>
  </sheetViews>
  <sheetFormatPr defaultRowHeight="15" x14ac:dyDescent="0.25"/>
  <cols>
    <col min="1" max="1" width="0.42578125" style="16" customWidth="1"/>
    <col min="2" max="3" width="3.42578125" style="16" customWidth="1"/>
    <col min="4" max="4" width="48.85546875" style="16" customWidth="1"/>
    <col min="5" max="8" width="11.5703125" style="16" customWidth="1"/>
    <col min="9" max="10" width="11.140625" style="16" customWidth="1"/>
    <col min="11" max="11" width="3.42578125" style="16" customWidth="1"/>
    <col min="12" max="12" width="11.140625" style="16" customWidth="1"/>
    <col min="13" max="16384" width="9.140625" style="16"/>
  </cols>
  <sheetData>
    <row r="1" spans="1:11" ht="2.25" customHeight="1" thickBo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21.75" thickTop="1" x14ac:dyDescent="0.35">
      <c r="A2" s="14"/>
      <c r="B2" s="63" t="s">
        <v>38</v>
      </c>
      <c r="C2" s="64"/>
      <c r="D2" s="64"/>
      <c r="E2" s="64"/>
      <c r="F2" s="64"/>
      <c r="G2" s="64"/>
      <c r="H2" s="64"/>
      <c r="I2" s="64"/>
      <c r="J2" s="64"/>
      <c r="K2" s="65"/>
    </row>
    <row r="3" spans="1:11" ht="17.25" x14ac:dyDescent="0.3">
      <c r="A3" s="14"/>
      <c r="B3" s="66" t="s">
        <v>21</v>
      </c>
      <c r="C3" s="67"/>
      <c r="D3" s="67"/>
      <c r="E3" s="67"/>
      <c r="F3" s="67"/>
      <c r="G3" s="67"/>
      <c r="H3" s="67"/>
      <c r="I3" s="67"/>
      <c r="J3" s="67"/>
      <c r="K3" s="68"/>
    </row>
    <row r="4" spans="1:11" ht="5.25" customHeight="1" x14ac:dyDescent="0.3">
      <c r="A4" s="14"/>
      <c r="B4" s="18"/>
      <c r="C4" s="45"/>
      <c r="D4" s="19"/>
      <c r="E4" s="19"/>
      <c r="F4" s="19"/>
      <c r="G4" s="19"/>
      <c r="H4" s="19"/>
      <c r="I4" s="19"/>
      <c r="J4" s="19"/>
      <c r="K4" s="20"/>
    </row>
    <row r="5" spans="1:11" s="17" customFormat="1" ht="17.25" x14ac:dyDescent="0.3">
      <c r="A5" s="15"/>
      <c r="B5" s="21" t="s">
        <v>35</v>
      </c>
      <c r="C5" s="76"/>
      <c r="D5" s="22"/>
      <c r="E5" s="22"/>
      <c r="F5" s="22"/>
      <c r="G5" s="22"/>
      <c r="H5" s="22"/>
      <c r="I5" s="22"/>
      <c r="J5" s="22"/>
      <c r="K5" s="23"/>
    </row>
    <row r="6" spans="1:11" ht="27" customHeight="1" x14ac:dyDescent="0.25">
      <c r="A6" s="27"/>
      <c r="B6" s="28"/>
      <c r="C6" s="81" t="s">
        <v>0</v>
      </c>
      <c r="D6" s="81"/>
      <c r="E6" s="60" t="s">
        <v>5</v>
      </c>
      <c r="F6" s="61"/>
      <c r="G6" s="62" t="s">
        <v>6</v>
      </c>
      <c r="H6" s="62"/>
      <c r="I6" s="24"/>
      <c r="J6" s="24"/>
      <c r="K6" s="20"/>
    </row>
    <row r="7" spans="1:11" ht="27" customHeight="1" x14ac:dyDescent="0.25">
      <c r="A7" s="27"/>
      <c r="B7" s="28"/>
      <c r="C7" s="81"/>
      <c r="D7" s="81"/>
      <c r="E7" s="6" t="s">
        <v>11</v>
      </c>
      <c r="F7" s="6" t="s">
        <v>8</v>
      </c>
      <c r="G7" s="6" t="s">
        <v>11</v>
      </c>
      <c r="H7" s="6" t="s">
        <v>8</v>
      </c>
      <c r="I7" s="24"/>
      <c r="J7" s="24"/>
      <c r="K7" s="20"/>
    </row>
    <row r="8" spans="1:11" ht="35.1" customHeight="1" x14ac:dyDescent="0.25">
      <c r="A8" s="27"/>
      <c r="B8" s="29"/>
      <c r="C8" s="79" t="s">
        <v>1</v>
      </c>
      <c r="D8" s="79"/>
      <c r="E8" s="1"/>
      <c r="F8" s="48">
        <f>IF(AND(ISBLANK(E8),ISBLANK(E9)),0,IF(ISBLANK(E8),2.5,IF(ISBLANK(E9),4,4)))</f>
        <v>0</v>
      </c>
      <c r="G8" s="1"/>
      <c r="H8" s="48">
        <f>IF(AND(ISBLANK(G8),ISBLANK(G9)),0,IF(ISBLANK(G8),2.5,IF(ISBLANK(G9),4,5)))</f>
        <v>0</v>
      </c>
      <c r="I8" s="25"/>
      <c r="J8" s="25"/>
      <c r="K8" s="26"/>
    </row>
    <row r="9" spans="1:11" ht="35.1" customHeight="1" x14ac:dyDescent="0.25">
      <c r="A9" s="27"/>
      <c r="B9" s="29"/>
      <c r="C9" s="79" t="s">
        <v>2</v>
      </c>
      <c r="D9" s="79"/>
      <c r="E9" s="1"/>
      <c r="F9" s="49"/>
      <c r="G9" s="1"/>
      <c r="H9" s="49"/>
      <c r="I9" s="25"/>
      <c r="J9" s="25"/>
      <c r="K9" s="26"/>
    </row>
    <row r="10" spans="1:11" ht="35.1" customHeight="1" x14ac:dyDescent="0.25">
      <c r="A10" s="27"/>
      <c r="B10" s="29"/>
      <c r="C10" s="79" t="s">
        <v>22</v>
      </c>
      <c r="D10" s="79"/>
      <c r="E10" s="1"/>
      <c r="F10" s="44">
        <f>IF(ISBLANK(E10),0,2)</f>
        <v>0</v>
      </c>
      <c r="G10" s="1"/>
      <c r="H10" s="44">
        <f>IF(G10="",0,1.5)</f>
        <v>0</v>
      </c>
      <c r="I10" s="25"/>
      <c r="J10" s="25"/>
      <c r="K10" s="26"/>
    </row>
    <row r="11" spans="1:11" ht="35.1" customHeight="1" x14ac:dyDescent="0.25">
      <c r="A11" s="27"/>
      <c r="B11" s="29"/>
      <c r="C11" s="79" t="s">
        <v>3</v>
      </c>
      <c r="D11" s="79"/>
      <c r="E11" s="1"/>
      <c r="F11" s="44">
        <f>IF(ISBLANK(E11),0,0.5)</f>
        <v>0</v>
      </c>
      <c r="G11" s="1"/>
      <c r="H11" s="44">
        <f>IF(G11="",0,0.5)</f>
        <v>0</v>
      </c>
      <c r="I11" s="25"/>
      <c r="J11" s="25"/>
      <c r="K11" s="26"/>
    </row>
    <row r="12" spans="1:11" ht="35.1" customHeight="1" x14ac:dyDescent="0.25">
      <c r="A12" s="27"/>
      <c r="B12" s="29"/>
      <c r="C12" s="79" t="s">
        <v>23</v>
      </c>
      <c r="D12" s="79"/>
      <c r="E12" s="1"/>
      <c r="F12" s="44">
        <f>IF(ISBLANK(E12),0,0.5)</f>
        <v>0</v>
      </c>
      <c r="G12" s="1"/>
      <c r="H12" s="44">
        <f>IF(G12="",0,0.5)</f>
        <v>0</v>
      </c>
      <c r="I12" s="25"/>
      <c r="J12" s="25"/>
      <c r="K12" s="26"/>
    </row>
    <row r="13" spans="1:11" ht="35.1" customHeight="1" x14ac:dyDescent="0.25">
      <c r="A13" s="27"/>
      <c r="B13" s="29"/>
      <c r="C13" s="79" t="s">
        <v>24</v>
      </c>
      <c r="D13" s="79"/>
      <c r="E13" s="1"/>
      <c r="F13" s="44">
        <f>IF(ISBLANK(E13),0,0)</f>
        <v>0</v>
      </c>
      <c r="G13" s="1"/>
      <c r="H13" s="44">
        <f>IF(G13="",0,0.5)</f>
        <v>0</v>
      </c>
      <c r="I13" s="25"/>
      <c r="J13" s="25"/>
      <c r="K13" s="26"/>
    </row>
    <row r="14" spans="1:11" ht="35.1" customHeight="1" x14ac:dyDescent="0.25">
      <c r="A14" s="27"/>
      <c r="B14" s="29"/>
      <c r="C14" s="79" t="s">
        <v>33</v>
      </c>
      <c r="D14" s="79"/>
      <c r="E14" s="1"/>
      <c r="F14" s="44">
        <f>IF(ISBLANK(E14),0,0.5)</f>
        <v>0</v>
      </c>
      <c r="G14" s="1"/>
      <c r="H14" s="44">
        <f>IF(G14="",0,0.5)</f>
        <v>0</v>
      </c>
      <c r="I14" s="25"/>
      <c r="J14" s="25"/>
      <c r="K14" s="26"/>
    </row>
    <row r="15" spans="1:11" ht="35.1" customHeight="1" x14ac:dyDescent="0.25">
      <c r="A15" s="27"/>
      <c r="B15" s="29"/>
      <c r="C15" s="79" t="s">
        <v>26</v>
      </c>
      <c r="D15" s="79"/>
      <c r="E15" s="1"/>
      <c r="F15" s="48">
        <f>IF(AND(ISBLANK(E15),ISBLANK(E16)),0,IF(ISBLANK(E15),1,IF(ISBLANK(E16),0.5,1)))</f>
        <v>0</v>
      </c>
      <c r="G15" s="1"/>
      <c r="H15" s="48">
        <f>IF(AND(ISBLANK(G15),ISBLANK(G16)),0,IF(ISBLANK(G15),1,IF(ISBLANK(G16),0.8,1)))</f>
        <v>0</v>
      </c>
      <c r="I15" s="25"/>
      <c r="J15" s="25"/>
      <c r="K15" s="26"/>
    </row>
    <row r="16" spans="1:11" ht="35.1" customHeight="1" x14ac:dyDescent="0.25">
      <c r="A16" s="27"/>
      <c r="B16" s="29"/>
      <c r="C16" s="79" t="s">
        <v>25</v>
      </c>
      <c r="D16" s="79"/>
      <c r="E16" s="1"/>
      <c r="F16" s="49"/>
      <c r="G16" s="1"/>
      <c r="H16" s="49"/>
      <c r="I16" s="25"/>
      <c r="J16" s="25"/>
      <c r="K16" s="26"/>
    </row>
    <row r="17" spans="1:11" ht="35.1" customHeight="1" x14ac:dyDescent="0.25">
      <c r="A17" s="27"/>
      <c r="B17" s="29"/>
      <c r="C17" s="79" t="s">
        <v>27</v>
      </c>
      <c r="D17" s="79"/>
      <c r="E17" s="1"/>
      <c r="F17" s="48">
        <f>IF(AND(ISBLANK(E17),ISBLANK(E18)),0,IF(ISBLANK(E17),0.5,IF(ISBLANK(E18),0.25,0.5)))</f>
        <v>0</v>
      </c>
      <c r="G17" s="1"/>
      <c r="H17" s="48">
        <f>IF(AND(ISBLANK(G17),ISBLANK(G18)),0,IF(ISBLANK(G17),0.5,IF(ISBLANK(G18),0.4,0.5)))</f>
        <v>0</v>
      </c>
      <c r="I17" s="25"/>
      <c r="J17" s="25"/>
      <c r="K17" s="26"/>
    </row>
    <row r="18" spans="1:11" ht="35.1" customHeight="1" thickBot="1" x14ac:dyDescent="0.3">
      <c r="A18" s="27"/>
      <c r="B18" s="29"/>
      <c r="C18" s="82" t="s">
        <v>28</v>
      </c>
      <c r="D18" s="82"/>
      <c r="E18" s="2"/>
      <c r="F18" s="57"/>
      <c r="G18" s="2"/>
      <c r="H18" s="57"/>
      <c r="I18" s="25"/>
      <c r="J18" s="25"/>
      <c r="K18" s="26"/>
    </row>
    <row r="19" spans="1:11" ht="35.1" customHeight="1" thickBot="1" x14ac:dyDescent="0.3">
      <c r="A19" s="27"/>
      <c r="B19" s="29"/>
      <c r="C19" s="80" t="s">
        <v>17</v>
      </c>
      <c r="D19" s="83"/>
      <c r="E19" s="72">
        <f>SUM(F8:F18)</f>
        <v>0</v>
      </c>
      <c r="F19" s="75"/>
      <c r="G19" s="72">
        <f>SUM(H8:H18)</f>
        <v>0</v>
      </c>
      <c r="H19" s="74"/>
      <c r="I19" s="25"/>
      <c r="J19" s="25"/>
      <c r="K19" s="26"/>
    </row>
    <row r="20" spans="1:11" ht="6" customHeight="1" x14ac:dyDescent="0.25">
      <c r="A20" s="27"/>
      <c r="B20" s="29"/>
      <c r="C20" s="25"/>
      <c r="D20" s="30"/>
      <c r="E20" s="31"/>
      <c r="F20" s="31"/>
      <c r="G20" s="31"/>
      <c r="H20" s="31"/>
      <c r="I20" s="25"/>
      <c r="J20" s="25"/>
      <c r="K20" s="26"/>
    </row>
    <row r="21" spans="1:11" ht="6" customHeight="1" x14ac:dyDescent="0.25">
      <c r="A21" s="14"/>
      <c r="B21" s="53"/>
      <c r="C21" s="77"/>
      <c r="D21" s="54"/>
      <c r="E21" s="54"/>
      <c r="F21" s="54"/>
      <c r="G21" s="54"/>
      <c r="H21" s="54"/>
      <c r="I21" s="54"/>
      <c r="J21" s="54"/>
      <c r="K21" s="55"/>
    </row>
    <row r="22" spans="1:11" ht="6" customHeight="1" x14ac:dyDescent="0.25">
      <c r="A22" s="27"/>
      <c r="B22" s="29"/>
      <c r="C22" s="25"/>
      <c r="D22" s="25"/>
      <c r="E22" s="25"/>
      <c r="F22" s="25"/>
      <c r="G22" s="25"/>
      <c r="H22" s="25"/>
      <c r="I22" s="25"/>
      <c r="J22" s="25"/>
      <c r="K22" s="26"/>
    </row>
    <row r="23" spans="1:11" s="17" customFormat="1" ht="17.25" x14ac:dyDescent="0.3">
      <c r="A23" s="32"/>
      <c r="B23" s="33" t="s">
        <v>36</v>
      </c>
      <c r="C23" s="78"/>
      <c r="D23" s="34"/>
      <c r="E23" s="34"/>
      <c r="F23" s="34"/>
      <c r="G23" s="34"/>
      <c r="H23" s="34"/>
      <c r="I23" s="34"/>
      <c r="J23" s="34"/>
      <c r="K23" s="35"/>
    </row>
    <row r="24" spans="1:11" ht="27" customHeight="1" x14ac:dyDescent="0.25">
      <c r="A24" s="27"/>
      <c r="B24" s="29"/>
      <c r="C24" s="87" t="s">
        <v>0</v>
      </c>
      <c r="D24" s="87"/>
      <c r="E24" s="46" t="s">
        <v>5</v>
      </c>
      <c r="F24" s="56"/>
      <c r="G24" s="47"/>
      <c r="H24" s="46" t="s">
        <v>6</v>
      </c>
      <c r="I24" s="56"/>
      <c r="J24" s="47"/>
      <c r="K24" s="26"/>
    </row>
    <row r="25" spans="1:11" ht="27" customHeight="1" x14ac:dyDescent="0.25">
      <c r="A25" s="27"/>
      <c r="B25" s="29"/>
      <c r="C25" s="87"/>
      <c r="D25" s="87"/>
      <c r="E25" s="10" t="s">
        <v>14</v>
      </c>
      <c r="F25" s="10" t="s">
        <v>15</v>
      </c>
      <c r="G25" s="11" t="s">
        <v>8</v>
      </c>
      <c r="H25" s="10" t="s">
        <v>14</v>
      </c>
      <c r="I25" s="10" t="s">
        <v>15</v>
      </c>
      <c r="J25" s="12" t="s">
        <v>8</v>
      </c>
      <c r="K25" s="26"/>
    </row>
    <row r="26" spans="1:11" ht="35.1" customHeight="1" x14ac:dyDescent="0.25">
      <c r="A26" s="27"/>
      <c r="B26" s="29"/>
      <c r="C26" s="79" t="s">
        <v>29</v>
      </c>
      <c r="D26" s="79"/>
      <c r="E26" s="3"/>
      <c r="F26" s="4"/>
      <c r="G26" s="42" t="str">
        <f>IF(OR(E26="",E26&lt;8),"",MIN(E26-8+F26/4,11))</f>
        <v/>
      </c>
      <c r="H26" s="1"/>
      <c r="I26" s="1"/>
      <c r="J26" s="42" t="str">
        <f>IF(OR(H26="",H26&lt;10),"",MIN(H26-8+I26/4,10))</f>
        <v/>
      </c>
      <c r="K26" s="26"/>
    </row>
    <row r="27" spans="1:11" ht="35.1" customHeight="1" x14ac:dyDescent="0.25">
      <c r="A27" s="27"/>
      <c r="B27" s="29"/>
      <c r="C27" s="88" t="s">
        <v>34</v>
      </c>
      <c r="D27" s="86" t="s">
        <v>4</v>
      </c>
      <c r="E27" s="4"/>
      <c r="F27" s="4"/>
      <c r="G27" s="50">
        <f>MIN(SUM(MIN(E27*0.5+F27/4,2),MIN(E28*0.25+F28/4,1),MIN(E29*0.25+F29/4,1)),2)</f>
        <v>0</v>
      </c>
      <c r="H27" s="1"/>
      <c r="I27" s="1"/>
      <c r="J27" s="50">
        <f>MIN(SUM(MIN(H27*0.5+I27/4,2.5),MIN(H28*0.4+I28/4,2),MIN(H29*0.25+I29/4,1)),2.5)</f>
        <v>0</v>
      </c>
      <c r="K27" s="26"/>
    </row>
    <row r="28" spans="1:11" ht="35.1" customHeight="1" x14ac:dyDescent="0.25">
      <c r="A28" s="27"/>
      <c r="B28" s="29"/>
      <c r="C28" s="89"/>
      <c r="D28" s="7" t="s">
        <v>32</v>
      </c>
      <c r="E28" s="4"/>
      <c r="F28" s="4"/>
      <c r="G28" s="51"/>
      <c r="H28" s="1"/>
      <c r="I28" s="1"/>
      <c r="J28" s="51"/>
      <c r="K28" s="26"/>
    </row>
    <row r="29" spans="1:11" ht="35.1" customHeight="1" x14ac:dyDescent="0.25">
      <c r="A29" s="27"/>
      <c r="B29" s="29"/>
      <c r="C29" s="89"/>
      <c r="D29" s="7" t="s">
        <v>30</v>
      </c>
      <c r="E29" s="4"/>
      <c r="F29" s="4"/>
      <c r="G29" s="52"/>
      <c r="H29" s="1"/>
      <c r="I29" s="1"/>
      <c r="J29" s="52"/>
      <c r="K29" s="26"/>
    </row>
    <row r="30" spans="1:11" ht="35.1" customHeight="1" thickBot="1" x14ac:dyDescent="0.3">
      <c r="A30" s="27"/>
      <c r="B30" s="29"/>
      <c r="C30" s="90"/>
      <c r="D30" s="9" t="s">
        <v>31</v>
      </c>
      <c r="E30" s="5"/>
      <c r="F30" s="5"/>
      <c r="G30" s="43" t="str">
        <f>IF(E30="","",MIN(E30*0.25,1))</f>
        <v/>
      </c>
      <c r="H30" s="2"/>
      <c r="I30" s="2"/>
      <c r="J30" s="43" t="str">
        <f>IF(H30="","",MIN(H30*0.25,0.5))</f>
        <v/>
      </c>
      <c r="K30" s="26"/>
    </row>
    <row r="31" spans="1:11" ht="35.1" customHeight="1" thickBot="1" x14ac:dyDescent="0.3">
      <c r="A31" s="27"/>
      <c r="B31" s="29"/>
      <c r="C31" s="84" t="s">
        <v>16</v>
      </c>
      <c r="D31" s="85"/>
      <c r="E31" s="69">
        <f>SUM(G26:G30)</f>
        <v>0</v>
      </c>
      <c r="F31" s="70"/>
      <c r="G31" s="71"/>
      <c r="H31" s="72">
        <f>SUM(J26:J30)</f>
        <v>0</v>
      </c>
      <c r="I31" s="73"/>
      <c r="J31" s="74"/>
      <c r="K31" s="26"/>
    </row>
    <row r="32" spans="1:11" ht="6" customHeight="1" x14ac:dyDescent="0.25">
      <c r="A32" s="27"/>
      <c r="B32" s="29"/>
      <c r="C32" s="25"/>
      <c r="D32" s="30"/>
      <c r="E32" s="31"/>
      <c r="F32" s="31"/>
      <c r="G32" s="31"/>
      <c r="H32" s="31"/>
      <c r="I32" s="25"/>
      <c r="J32" s="25"/>
      <c r="K32" s="26"/>
    </row>
    <row r="33" spans="1:11" ht="6" customHeight="1" x14ac:dyDescent="0.25">
      <c r="A33" s="14"/>
      <c r="B33" s="53"/>
      <c r="C33" s="77"/>
      <c r="D33" s="54"/>
      <c r="E33" s="54"/>
      <c r="F33" s="54"/>
      <c r="G33" s="54"/>
      <c r="H33" s="54"/>
      <c r="I33" s="54"/>
      <c r="J33" s="54"/>
      <c r="K33" s="55"/>
    </row>
    <row r="34" spans="1:11" ht="6" customHeight="1" x14ac:dyDescent="0.25">
      <c r="A34" s="27"/>
      <c r="B34" s="29"/>
      <c r="C34" s="25"/>
      <c r="D34" s="25"/>
      <c r="E34" s="25"/>
      <c r="F34" s="25"/>
      <c r="G34" s="25"/>
      <c r="H34" s="25"/>
      <c r="I34" s="25"/>
      <c r="J34" s="25"/>
      <c r="K34" s="26"/>
    </row>
    <row r="35" spans="1:11" s="17" customFormat="1" ht="17.25" x14ac:dyDescent="0.3">
      <c r="A35" s="32"/>
      <c r="B35" s="33" t="s">
        <v>37</v>
      </c>
      <c r="C35" s="78"/>
      <c r="D35" s="34"/>
      <c r="E35" s="34"/>
      <c r="F35" s="34"/>
      <c r="G35" s="34"/>
      <c r="H35" s="34"/>
      <c r="I35" s="34"/>
      <c r="J35" s="34"/>
      <c r="K35" s="35"/>
    </row>
    <row r="36" spans="1:11" ht="35.1" customHeight="1" x14ac:dyDescent="0.25">
      <c r="A36" s="27"/>
      <c r="B36" s="36"/>
      <c r="C36" s="87" t="s">
        <v>7</v>
      </c>
      <c r="D36" s="87"/>
      <c r="E36" s="46" t="s">
        <v>5</v>
      </c>
      <c r="F36" s="47"/>
      <c r="G36" s="46" t="s">
        <v>6</v>
      </c>
      <c r="H36" s="47"/>
      <c r="I36" s="40"/>
      <c r="J36" s="25"/>
      <c r="K36" s="26"/>
    </row>
    <row r="37" spans="1:11" ht="35.1" customHeight="1" x14ac:dyDescent="0.25">
      <c r="A37" s="27"/>
      <c r="B37" s="29"/>
      <c r="C37" s="79" t="s">
        <v>19</v>
      </c>
      <c r="D37" s="79"/>
      <c r="E37" s="8" t="s">
        <v>9</v>
      </c>
      <c r="F37" s="41"/>
      <c r="G37" s="13" t="s">
        <v>10</v>
      </c>
      <c r="H37" s="8">
        <v>0</v>
      </c>
      <c r="I37" s="25"/>
      <c r="J37" s="25"/>
      <c r="K37" s="26"/>
    </row>
    <row r="38" spans="1:11" ht="35.1" customHeight="1" x14ac:dyDescent="0.25">
      <c r="A38" s="27"/>
      <c r="B38" s="29"/>
      <c r="C38" s="79" t="s">
        <v>20</v>
      </c>
      <c r="D38" s="79"/>
      <c r="E38" s="8" t="s">
        <v>10</v>
      </c>
      <c r="F38" s="8">
        <v>0</v>
      </c>
      <c r="G38" s="8" t="s">
        <v>9</v>
      </c>
      <c r="H38" s="41"/>
      <c r="I38" s="25"/>
      <c r="J38" s="25"/>
      <c r="K38" s="26"/>
    </row>
    <row r="39" spans="1:11" ht="15.75" thickBot="1" x14ac:dyDescent="0.3">
      <c r="A39" s="27"/>
      <c r="B39" s="29"/>
      <c r="C39" s="25"/>
      <c r="D39" s="25"/>
      <c r="E39" s="25"/>
      <c r="F39" s="25"/>
      <c r="G39" s="25"/>
      <c r="H39" s="25"/>
      <c r="I39" s="25"/>
      <c r="J39" s="25"/>
      <c r="K39" s="26"/>
    </row>
    <row r="40" spans="1:11" ht="35.1" customHeight="1" thickBot="1" x14ac:dyDescent="0.3">
      <c r="A40" s="27"/>
      <c r="B40" s="29"/>
      <c r="C40" s="95" t="s">
        <v>18</v>
      </c>
      <c r="D40" s="96"/>
      <c r="E40" s="97">
        <f>SUM(F37,E31,E19)</f>
        <v>0</v>
      </c>
      <c r="F40" s="97"/>
      <c r="G40" s="97">
        <f>SUM(H38,H31,G19)</f>
        <v>0</v>
      </c>
      <c r="H40" s="98"/>
      <c r="I40" s="25"/>
      <c r="J40" s="25"/>
      <c r="K40" s="26"/>
    </row>
    <row r="41" spans="1:11" ht="35.1" customHeight="1" x14ac:dyDescent="0.25">
      <c r="A41" s="27"/>
      <c r="B41" s="29"/>
      <c r="C41" s="92" t="s">
        <v>12</v>
      </c>
      <c r="D41" s="92"/>
      <c r="E41" s="93">
        <f>9+14+12</f>
        <v>35</v>
      </c>
      <c r="F41" s="94"/>
      <c r="G41" s="93">
        <f>10+13+8</f>
        <v>31</v>
      </c>
      <c r="H41" s="94"/>
      <c r="I41" s="25"/>
      <c r="J41" s="25"/>
      <c r="K41" s="26"/>
    </row>
    <row r="42" spans="1:11" ht="35.1" customHeight="1" x14ac:dyDescent="0.25">
      <c r="A42" s="27"/>
      <c r="B42" s="29"/>
      <c r="C42" s="91" t="s">
        <v>13</v>
      </c>
      <c r="D42" s="91"/>
      <c r="E42" s="58">
        <f>E40/E41</f>
        <v>0</v>
      </c>
      <c r="F42" s="59"/>
      <c r="G42" s="58">
        <f>G40/G41</f>
        <v>0</v>
      </c>
      <c r="H42" s="59"/>
      <c r="I42" s="25"/>
      <c r="J42" s="25"/>
      <c r="K42" s="26"/>
    </row>
    <row r="43" spans="1:11" ht="15.75" thickBot="1" x14ac:dyDescent="0.3">
      <c r="A43" s="27"/>
      <c r="B43" s="37"/>
      <c r="C43" s="38"/>
      <c r="D43" s="38"/>
      <c r="E43" s="38"/>
      <c r="F43" s="38"/>
      <c r="G43" s="38"/>
      <c r="H43" s="38"/>
      <c r="I43" s="38"/>
      <c r="J43" s="38"/>
      <c r="K43" s="39"/>
    </row>
    <row r="44" spans="1:11" ht="15.75" thickTop="1" x14ac:dyDescent="0.25"/>
  </sheetData>
  <sheetProtection algorithmName="SHA-512" hashValue="a8p0suVLNkvZCxoHfvFILQjJ9TAfqOBkkuUnpX6WB4K5hGIVVWK4I+0W2a6IirTWGUuMHjAX/gAptyX3NOe+AA==" saltValue="mFDcMqzX6CK+F6tp3hXkvA==" spinCount="100000" sheet="1" objects="1" scenarios="1"/>
  <mergeCells count="51">
    <mergeCell ref="C42:D42"/>
    <mergeCell ref="C36:D36"/>
    <mergeCell ref="C37:D37"/>
    <mergeCell ref="C38:D38"/>
    <mergeCell ref="C40:D40"/>
    <mergeCell ref="C41:D41"/>
    <mergeCell ref="C24:D25"/>
    <mergeCell ref="C26:D26"/>
    <mergeCell ref="C31:D31"/>
    <mergeCell ref="C27:C30"/>
    <mergeCell ref="E19:F19"/>
    <mergeCell ref="G19:H19"/>
    <mergeCell ref="B21:K21"/>
    <mergeCell ref="C6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E6:F6"/>
    <mergeCell ref="G6:H6"/>
    <mergeCell ref="B2:K2"/>
    <mergeCell ref="B3:K3"/>
    <mergeCell ref="E40:F40"/>
    <mergeCell ref="G40:H40"/>
    <mergeCell ref="E41:F41"/>
    <mergeCell ref="G41:H41"/>
    <mergeCell ref="E42:F42"/>
    <mergeCell ref="G42:H42"/>
    <mergeCell ref="E36:F36"/>
    <mergeCell ref="G36:H36"/>
    <mergeCell ref="F8:F9"/>
    <mergeCell ref="H8:H9"/>
    <mergeCell ref="G27:G29"/>
    <mergeCell ref="B33:K33"/>
    <mergeCell ref="J27:J29"/>
    <mergeCell ref="E24:G24"/>
    <mergeCell ref="H24:J24"/>
    <mergeCell ref="F15:F16"/>
    <mergeCell ref="H15:H16"/>
    <mergeCell ref="F17:F18"/>
    <mergeCell ref="H17:H18"/>
    <mergeCell ref="E31:G31"/>
    <mergeCell ref="H31:J31"/>
  </mergeCells>
  <pageMargins left="0.7" right="0.7" top="0.75" bottom="0.75" header="0.3" footer="0.3"/>
  <pageSetup paperSize="9" orientation="portrait" r:id="rId1"/>
  <ignoredErrors>
    <ignoredError sqref="F1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Μόρια Δντών Δ-θμιας</vt:lpstr>
      <vt:lpstr>ΥΠΟΛΟΓΙΣΜΟΣ_ΜΟΡΙΩΝ_ΕΠΙΛΟΓΗΣ_ΔΙΕΥΘΥΝΤΩΝ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Χρήστης των Windows</cp:lastModifiedBy>
  <dcterms:created xsi:type="dcterms:W3CDTF">2017-05-21T17:08:51Z</dcterms:created>
  <dcterms:modified xsi:type="dcterms:W3CDTF">2017-06-10T10:32:07Z</dcterms:modified>
</cp:coreProperties>
</file>